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F105" i="22" l="1"/>
  <c r="D7" i="22" l="1"/>
  <c r="D15" i="22" l="1"/>
  <c r="H94" i="22" l="1"/>
  <c r="D41" i="22" l="1"/>
  <c r="D43" i="22" l="1"/>
  <c r="E94" i="22" l="1"/>
  <c r="E81" i="22" l="1"/>
  <c r="D75" i="22" l="1"/>
  <c r="D19" i="22" l="1"/>
  <c r="D85" i="22" l="1"/>
  <c r="D25" i="22" l="1"/>
  <c r="D29" i="22" l="1"/>
  <c r="D52" i="22" l="1"/>
  <c r="D50" i="22"/>
  <c r="D48" i="22"/>
  <c r="D53" i="22" l="1"/>
  <c r="D39" i="22"/>
  <c r="D37" i="22"/>
  <c r="D35" i="22"/>
  <c r="D33" i="22"/>
  <c r="D31" i="22"/>
  <c r="D27" i="22"/>
  <c r="D23" i="22"/>
  <c r="D21" i="22"/>
  <c r="D17" i="22"/>
  <c r="D13" i="22"/>
  <c r="D11" i="22"/>
  <c r="D9" i="22"/>
  <c r="D44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<sst xmlns="http://schemas.openxmlformats.org/spreadsheetml/2006/main" count="1625" uniqueCount="147">
  <si>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</si>
  <si>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</si>
  <si>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</si>
  <si>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</si>
  <si>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</si>
  <si>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</si>
  <si>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</si>
  <si>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</si>
  <si>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</si>
  <si>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</si>
  <si>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</si>
  <si>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</si>
  <si>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</si>
  <si>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</si>
  <si>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</si>
  <si>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</si>
  <si>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</si>
  <si>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</si>
  <si>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</si>
  <si>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</si>
  <si>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</si>
  <si>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</si>
  <si>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</si>
  <si>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</si>
  <si>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</si>
  <si>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</si>
  <si>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</si>
  <si>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</si>
  <si>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</si>
  <si>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</si>
  <si>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</si>
  <si>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</si>
  <si>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</si>
  <si>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</si>
  <si>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</si>
  <si>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</si>
  <si>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</si>
  <si>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</si>
  <si>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</si>
  <si>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</si>
  <si>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</si>
  <si>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</si>
  <si>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</si>
  <si>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</si>
  <si>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</si>
  <si>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</si>
  <si>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</si>
  <si>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</si>
  <si>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</si>
  <si>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</si>
  <si>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</si>
  <si>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</si>
  <si>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</si>
  <si>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</si>
  <si>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</si>
  <si>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</si>
  <si>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</si>
  <si>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</si>
  <si>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</si>
  <si>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</si>
  <si>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</si>
  <si>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</si>
  <si>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</si>
  <si>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</si>
  <si>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</si>
  <si>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</si>
  <si>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</si>
  <si>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</si>
  <si>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</si>
  <si>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</si>
  <si>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</si>
  <si>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</si>
  <si>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</si>
  <si>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</si>
  <si>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</si>
  <si>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</si>
  <si>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</si>
  <si>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</si>
  <si>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</si>
  <si>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</si>
  <si>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</si>
  <si>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</si>
  <si>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</si>
  <si>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</si>
  <si>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</si>
  <si>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</si>
  <si>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</si>
  <si>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</si>
  <si>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</si>
  <si>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</si>
  <si>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</si>
  <si>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</si>
  <si>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</si>
  <si>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</si>
  <si>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</si>
  <si>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</si>
  <si>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</si>
  <si>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</si>
  <si>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</si>
  <si>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</si>
  <si>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</si>
  <si>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</si>
  <si>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</si>
  <si>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</si>
  <si>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</si>
  <si>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</si>
  <si>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</si>
  <si>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</si>
  <si>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</si>
  <si>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</si>
  <si>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</si>
  <si>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</si>
  <si>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</si>
  <si>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</si>
  <si>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</si>
  <si>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</si>
  <si>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</si>
  <si>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</si>
  <si>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</si>
  <si>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</si>
  <si>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</si>
  <si>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</si>
  <si>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</si>
  <si>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</si>
  <si>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</si>
  <si>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</si>
  <si>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</si>
  <si>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</si>
  <si>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</si>
  <si>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</si>
  <si>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</si>
  <si>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</si>
  <si>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</si>
  <si>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</si>
  <si>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</si>
  <si>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03/30/21-04/29/21</t>
  </si>
  <si>
    <t>03/16/21-04/15/21</t>
  </si>
  <si>
    <t>04/15/21-05/13/21</t>
  </si>
  <si>
    <t>04/14/21-05/14/21</t>
  </si>
  <si>
    <t>04/29/21-05/28/21</t>
  </si>
  <si>
    <t>04/27/21-05/26/21</t>
  </si>
  <si>
    <t>04/15/21-05/15/21</t>
  </si>
  <si>
    <t>04/15/21-05/14/21</t>
  </si>
  <si>
    <t>FAYETTE COUNTY, TEXAS UTILITIES -  PAID JUNE, 2021</t>
  </si>
  <si>
    <t>04/23/21-05/23/21</t>
  </si>
  <si>
    <t>04/21/21-05/21/21</t>
  </si>
  <si>
    <t>05/03/21-06/03/21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</si>
</sst>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5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5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80" activePane="bottomLeft" state="frozen"/>
      <selection pane="bottomLeft" activeCell="G100" sqref="G100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138</v>
      </c>
      <c r="D6" s="122" t="s">
        <v>6</v>
      </c>
      <c r="E6" s="79">
        <v>2</v>
      </c>
      <c r="F6" s="79">
        <v>129.99</v>
      </c>
      <c r="G6" s="79">
        <v>2676</v>
      </c>
      <c r="H6" s="80">
        <v>489.9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818.72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138</v>
      </c>
      <c r="D8" s="122" t="s">
        <v>6</v>
      </c>
      <c r="E8" s="79">
        <v>0</v>
      </c>
      <c r="F8" s="80">
        <v>27.84</v>
      </c>
      <c r="G8" s="79">
        <v>187</v>
      </c>
      <c r="H8" s="79">
        <v>43.74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84.789999999999992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138</v>
      </c>
      <c r="D10" s="122" t="s">
        <v>6</v>
      </c>
      <c r="E10" s="81">
        <v>0</v>
      </c>
      <c r="F10" s="81">
        <v>0</v>
      </c>
      <c r="G10" s="79">
        <v>733</v>
      </c>
      <c r="H10" s="82">
        <v>106.65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106.65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138</v>
      </c>
      <c r="D12" s="122" t="s">
        <v>6</v>
      </c>
      <c r="E12" s="81">
        <v>0</v>
      </c>
      <c r="F12" s="81">
        <v>0</v>
      </c>
      <c r="G12" s="79">
        <v>1640</v>
      </c>
      <c r="H12" s="82">
        <v>195.68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195.68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138</v>
      </c>
      <c r="D14" s="122" t="s">
        <v>6</v>
      </c>
      <c r="E14" s="79">
        <v>4</v>
      </c>
      <c r="F14" s="80">
        <v>55.74</v>
      </c>
      <c r="G14" s="79">
        <v>8480</v>
      </c>
      <c r="H14" s="80">
        <v>940.85</v>
      </c>
      <c r="I14" s="79"/>
      <c r="J14" s="80"/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1152.8499999999999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138</v>
      </c>
      <c r="D16" s="122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138</v>
      </c>
      <c r="D18" s="122" t="s">
        <v>6</v>
      </c>
      <c r="E18" s="79">
        <v>42</v>
      </c>
      <c r="F18" s="79">
        <v>352.87</v>
      </c>
      <c r="G18" s="79">
        <v>26233</v>
      </c>
      <c r="H18" s="80">
        <v>2560.4</v>
      </c>
      <c r="I18" s="81">
        <v>0</v>
      </c>
      <c r="J18" s="79">
        <v>97.84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3312.59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138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138</v>
      </c>
      <c r="D22" s="122" t="s">
        <v>6</v>
      </c>
      <c r="E22" s="79">
        <v>0</v>
      </c>
      <c r="F22" s="80">
        <v>27.84</v>
      </c>
      <c r="G22" s="79">
        <v>212</v>
      </c>
      <c r="H22" s="80">
        <v>47.31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144.42000000000002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138</v>
      </c>
      <c r="D24" s="122" t="s">
        <v>6</v>
      </c>
      <c r="E24" s="79">
        <v>0</v>
      </c>
      <c r="F24" s="80">
        <v>0</v>
      </c>
      <c r="G24" s="79">
        <v>1522</v>
      </c>
      <c r="H24" s="82">
        <v>184.12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234.09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138</v>
      </c>
      <c r="D26" s="122" t="s">
        <v>6</v>
      </c>
      <c r="E26" s="79">
        <v>29</v>
      </c>
      <c r="F26" s="80">
        <v>129.99</v>
      </c>
      <c r="G26" s="79">
        <v>19445</v>
      </c>
      <c r="H26" s="80">
        <v>2152.9899999999998</v>
      </c>
      <c r="I26" s="81" t="s">
        <v>8</v>
      </c>
      <c r="J26" s="79">
        <v>69.63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2427.9699999999998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5">
      <c r="A28" s="67" t="s">
        <v>127</v>
      </c>
      <c r="C28" s="114" t="s">
        <v>138</v>
      </c>
      <c r="D28" s="122" t="s">
        <v>6</v>
      </c>
      <c r="E28" s="79">
        <v>0</v>
      </c>
      <c r="F28" s="80">
        <v>27.84</v>
      </c>
      <c r="G28" s="79">
        <v>1042</v>
      </c>
      <c r="H28" s="80">
        <v>154.18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5">
      <c r="C29" s="83" t="s">
        <v>20</v>
      </c>
      <c r="D29" s="120">
        <f>SUM(F28,H28,J28,K28)</f>
        <v>231.99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5">
      <c r="A30" s="67" t="s">
        <v>33</v>
      </c>
      <c r="C30" s="114" t="s">
        <v>138</v>
      </c>
      <c r="D30" s="122" t="s">
        <v>6</v>
      </c>
      <c r="E30" s="79">
        <v>1</v>
      </c>
      <c r="F30" s="80">
        <v>27.84</v>
      </c>
      <c r="G30" s="79">
        <v>2360</v>
      </c>
      <c r="H30" s="79">
        <v>266.23</v>
      </c>
      <c r="I30" s="81"/>
      <c r="J30" s="79">
        <v>13.21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5">
      <c r="C31" s="83" t="s">
        <v>20</v>
      </c>
      <c r="D31" s="119">
        <f>SUM(F30,H30,J30,K30,M30,N30)</f>
        <v>428.41999999999996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5">
      <c r="A32" s="67" t="s">
        <v>34</v>
      </c>
      <c r="C32" s="114" t="s">
        <v>138</v>
      </c>
      <c r="D32" s="122" t="s">
        <v>6</v>
      </c>
      <c r="E32" s="79">
        <v>0</v>
      </c>
      <c r="F32" s="80">
        <v>27.84</v>
      </c>
      <c r="G32" s="79">
        <v>431</v>
      </c>
      <c r="H32" s="79">
        <v>74.040000000000006</v>
      </c>
      <c r="I32" s="81">
        <v>0</v>
      </c>
      <c r="J32" s="79">
        <v>13.21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5">
      <c r="C33" s="83" t="s">
        <v>20</v>
      </c>
      <c r="D33" s="119">
        <f>SUM(F32,H32,J32,K32,M32,N32)</f>
        <v>151.85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5">
      <c r="A34" s="67" t="s">
        <v>35</v>
      </c>
      <c r="C34" s="114" t="s">
        <v>138</v>
      </c>
      <c r="D34" s="122" t="s">
        <v>6</v>
      </c>
      <c r="E34" s="86">
        <v>0</v>
      </c>
      <c r="F34" s="80">
        <v>27.84</v>
      </c>
      <c r="G34" s="79">
        <v>30</v>
      </c>
      <c r="H34" s="79">
        <v>21.29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5">
      <c r="C35" s="83" t="s">
        <v>20</v>
      </c>
      <c r="D35" s="119">
        <f>SUM(F34,H34,J34,K34,M34,N34)</f>
        <v>49.129999999999995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5">
      <c r="A36" s="67" t="s">
        <v>37</v>
      </c>
      <c r="C36" s="114" t="s">
        <v>138</v>
      </c>
      <c r="D36" s="122" t="s">
        <v>6</v>
      </c>
      <c r="E36" s="79">
        <v>1</v>
      </c>
      <c r="F36" s="80">
        <v>27.84</v>
      </c>
      <c r="G36" s="79">
        <v>2320</v>
      </c>
      <c r="H36" s="80">
        <v>262.31</v>
      </c>
      <c r="I36" s="81">
        <v>0</v>
      </c>
      <c r="J36" s="82">
        <v>13.21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5">
      <c r="C37" s="83" t="s">
        <v>20</v>
      </c>
      <c r="D37" s="119">
        <f>SUM(F36,H36,J36)</f>
        <v>303.35999999999996</v>
      </c>
      <c r="E37" s="67" t="s">
        <v>128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5">
      <c r="A38" s="67" t="s">
        <v>38</v>
      </c>
      <c r="C38" s="114" t="s">
        <v>138</v>
      </c>
      <c r="D38" s="122" t="s">
        <v>6</v>
      </c>
      <c r="E38" s="81">
        <v>0</v>
      </c>
      <c r="F38" s="80">
        <v>0</v>
      </c>
      <c r="G38" s="81">
        <v>0</v>
      </c>
      <c r="H38" s="81">
        <v>0</v>
      </c>
      <c r="I38" s="81">
        <v>0</v>
      </c>
      <c r="J38" s="81">
        <v>0</v>
      </c>
      <c r="K38" s="79">
        <v>149.34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9">
        <f>SUM(F38,H38,J38,K38,M38,N38)</f>
        <v>149.34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5">
      <c r="A40" s="67" t="s">
        <v>39</v>
      </c>
      <c r="C40" s="114" t="s">
        <v>138</v>
      </c>
      <c r="D40" s="122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13.21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9">
        <f>J40</f>
        <v>13.21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40</v>
      </c>
      <c r="C42" s="114" t="s">
        <v>138</v>
      </c>
      <c r="D42" s="122" t="s">
        <v>6</v>
      </c>
      <c r="E42" s="86">
        <v>1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9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C44" s="87" t="s">
        <v>41</v>
      </c>
      <c r="D44" s="88">
        <f>SUM(D7,D9,D11,D13,D15,D17,D19,D21,D23,D25,D27,D29,D31,D33,D35,D37,D39,D41,D43)</f>
        <v>9921.1099999999988</v>
      </c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89"/>
      <c r="B45" s="89"/>
      <c r="C45" s="89"/>
      <c r="D45" s="90"/>
      <c r="E45" s="91"/>
      <c r="F45" s="92"/>
      <c r="G45" s="93"/>
      <c r="H45" s="93"/>
      <c r="I45" s="93"/>
      <c r="J45" s="93"/>
      <c r="K45" s="93"/>
      <c r="L45" s="93"/>
      <c r="M45" s="93"/>
      <c r="N45" s="9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</row>
    <row r="46" spans="1:45" x14ac:dyDescent="0.2">
      <c r="E46" s="79"/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24</v>
      </c>
      <c r="C47" s="114" t="s">
        <v>141</v>
      </c>
      <c r="D47" s="122" t="s">
        <v>17</v>
      </c>
      <c r="E47" s="79">
        <v>8</v>
      </c>
      <c r="F47" s="80">
        <v>23</v>
      </c>
      <c r="G47" s="79">
        <v>1246</v>
      </c>
      <c r="H47" s="79">
        <v>95.46</v>
      </c>
      <c r="I47" s="108">
        <v>88.47</v>
      </c>
      <c r="J47" s="79">
        <v>25.75</v>
      </c>
      <c r="K47" s="80">
        <v>51.55</v>
      </c>
      <c r="L47" s="81">
        <v>0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SUM(F47,H47,I47,J47,K47,M47)</f>
        <v>285.23</v>
      </c>
      <c r="F48" s="80" t="s">
        <v>8</v>
      </c>
      <c r="G48" s="79" t="s">
        <v>8</v>
      </c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23</v>
      </c>
      <c r="C49" s="114" t="s">
        <v>141</v>
      </c>
      <c r="D49" s="122" t="s">
        <v>17</v>
      </c>
      <c r="E49" s="79">
        <v>25</v>
      </c>
      <c r="F49" s="80">
        <v>23</v>
      </c>
      <c r="G49" s="79">
        <v>1700</v>
      </c>
      <c r="H49" s="79">
        <v>113.85</v>
      </c>
      <c r="I49" s="108">
        <v>120.7</v>
      </c>
      <c r="J49" s="79">
        <v>25.75</v>
      </c>
      <c r="K49" s="80">
        <v>51.55</v>
      </c>
      <c r="L49" s="80">
        <v>1.5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SUM(F49,H49,I49,J49,K49,L49,M49)</f>
        <v>337.35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141</v>
      </c>
      <c r="D51" s="122" t="s">
        <v>17</v>
      </c>
      <c r="E51" s="81">
        <v>0</v>
      </c>
      <c r="F51" s="80">
        <v>0</v>
      </c>
      <c r="G51" s="79">
        <v>1755</v>
      </c>
      <c r="H51" s="82">
        <v>116.08</v>
      </c>
      <c r="I51" s="82">
        <v>124.61</v>
      </c>
      <c r="J51" s="81"/>
      <c r="K51" s="82">
        <v>2601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133</v>
      </c>
      <c r="C52" s="83" t="s">
        <v>20</v>
      </c>
      <c r="D52" s="120">
        <f>SUM(H51,I51,K51,L51,M51)</f>
        <v>2841.69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SUM(D48,D50,D52)</f>
        <v>3464.27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144</v>
      </c>
      <c r="D55" s="122" t="s">
        <v>49</v>
      </c>
      <c r="E55" s="81">
        <v>0</v>
      </c>
      <c r="F55" s="81">
        <v>0</v>
      </c>
      <c r="G55" s="86">
        <v>8</v>
      </c>
      <c r="H55" s="80">
        <v>24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144</v>
      </c>
      <c r="D57" s="122" t="s">
        <v>49</v>
      </c>
      <c r="E57" s="81">
        <v>0</v>
      </c>
      <c r="F57" s="81">
        <v>0</v>
      </c>
      <c r="G57" s="86">
        <v>2688</v>
      </c>
      <c r="H57" s="80">
        <v>359.34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144</v>
      </c>
      <c r="D59" s="122" t="s">
        <v>49</v>
      </c>
      <c r="E59" s="81">
        <v>0</v>
      </c>
      <c r="F59" s="81">
        <v>0</v>
      </c>
      <c r="G59" s="86">
        <v>1480</v>
      </c>
      <c r="H59" s="80">
        <v>241.7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144</v>
      </c>
      <c r="D61" s="122" t="s">
        <v>49</v>
      </c>
      <c r="E61" s="81">
        <v>0</v>
      </c>
      <c r="F61" s="81">
        <v>0</v>
      </c>
      <c r="G61" s="86">
        <v>1128</v>
      </c>
      <c r="H61" s="80">
        <v>164.14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144</v>
      </c>
      <c r="D63" s="122" t="s">
        <v>49</v>
      </c>
      <c r="E63" s="81">
        <v>0</v>
      </c>
      <c r="F63" s="81">
        <v>0</v>
      </c>
      <c r="G63" s="86">
        <v>580</v>
      </c>
      <c r="H63" s="80">
        <v>95.57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144</v>
      </c>
      <c r="D65" s="122" t="s">
        <v>49</v>
      </c>
      <c r="E65" s="81">
        <v>0</v>
      </c>
      <c r="F65" s="81">
        <v>0</v>
      </c>
      <c r="G65" s="86">
        <v>4720</v>
      </c>
      <c r="H65" s="80">
        <v>1221.44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144</v>
      </c>
      <c r="D67" s="122" t="s">
        <v>49</v>
      </c>
      <c r="E67" s="81">
        <v>0</v>
      </c>
      <c r="F67" s="81">
        <v>0</v>
      </c>
      <c r="G67" s="86">
        <v>1638</v>
      </c>
      <c r="H67" s="80">
        <v>233.28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144</v>
      </c>
      <c r="D69" s="122" t="s">
        <v>49</v>
      </c>
      <c r="E69" s="81">
        <v>0</v>
      </c>
      <c r="F69" s="81">
        <v>0</v>
      </c>
      <c r="G69" s="86">
        <v>0</v>
      </c>
      <c r="H69" s="80">
        <v>23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144</v>
      </c>
      <c r="D71" s="122" t="s">
        <v>49</v>
      </c>
      <c r="E71" s="81">
        <v>0</v>
      </c>
      <c r="F71" s="81">
        <v>0</v>
      </c>
      <c r="G71" s="86">
        <v>83</v>
      </c>
      <c r="H71" s="80">
        <v>33.39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144</v>
      </c>
      <c r="D73" s="122" t="s">
        <v>49</v>
      </c>
      <c r="E73" s="81">
        <v>0</v>
      </c>
      <c r="F73" s="81">
        <v>0</v>
      </c>
      <c r="G73" s="86">
        <v>519</v>
      </c>
      <c r="H73" s="80">
        <v>87.95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C75" s="87" t="s">
        <v>41</v>
      </c>
      <c r="D75" s="88">
        <f>SUM(H55:H73)</f>
        <v>2483.81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">
      <c r="A77" s="67" t="s">
        <v>42</v>
      </c>
      <c r="C77" s="114" t="s">
        <v>145</v>
      </c>
      <c r="D77" s="122" t="s">
        <v>51</v>
      </c>
      <c r="E77" s="79">
        <v>650</v>
      </c>
      <c r="F77" s="80">
        <v>179.3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">
      <c r="A78" s="67" t="s">
        <v>38</v>
      </c>
      <c r="C78" s="114" t="s">
        <v>145</v>
      </c>
      <c r="D78" s="122" t="s">
        <v>51</v>
      </c>
      <c r="E78" s="79">
        <v>1340</v>
      </c>
      <c r="F78" s="80">
        <v>42.25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">
      <c r="A79" s="67" t="s">
        <v>45</v>
      </c>
      <c r="C79" s="114" t="s">
        <v>145</v>
      </c>
      <c r="D79" s="122" t="s">
        <v>51</v>
      </c>
      <c r="E79" s="79">
        <v>2710</v>
      </c>
      <c r="F79" s="80">
        <v>190.18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">
      <c r="C81" s="87" t="s">
        <v>41</v>
      </c>
      <c r="D81" s="79"/>
      <c r="E81" s="96">
        <f>SUM(F77:F79)</f>
        <v>411.73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A84" s="67" t="s">
        <v>54</v>
      </c>
      <c r="C84" s="114" t="s">
        <v>142</v>
      </c>
      <c r="D84" s="122" t="s">
        <v>56</v>
      </c>
      <c r="E84" s="79">
        <v>3</v>
      </c>
      <c r="F84" s="80">
        <v>24</v>
      </c>
      <c r="G84" s="79">
        <v>2130</v>
      </c>
      <c r="H84" s="99">
        <v>255.44</v>
      </c>
      <c r="I84" s="100">
        <v>0</v>
      </c>
      <c r="J84" s="80">
        <v>25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">
      <c r="C85" s="83" t="s">
        <v>20</v>
      </c>
      <c r="D85" s="115">
        <f>SUM(F84,H84,J84,K84)</f>
        <v>350.29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">
      <c r="A86" s="67" t="s">
        <v>22</v>
      </c>
      <c r="C86" s="114" t="s">
        <v>142</v>
      </c>
      <c r="D86" s="122" t="s">
        <v>56</v>
      </c>
      <c r="E86" s="79">
        <v>0</v>
      </c>
      <c r="F86" s="80">
        <v>24</v>
      </c>
      <c r="G86" s="79">
        <v>1599</v>
      </c>
      <c r="H86" s="99">
        <v>194</v>
      </c>
      <c r="I86" s="100">
        <v>0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">
      <c r="C87" s="114"/>
      <c r="D87" s="115">
        <f>SUM(F86,H86,J86,K86)</f>
        <v>426.11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57</v>
      </c>
      <c r="C88" s="114" t="s">
        <v>142</v>
      </c>
      <c r="D88" s="122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83" t="s">
        <v>20</v>
      </c>
      <c r="D89" s="115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4.25" x14ac:dyDescent="0.35">
      <c r="C90" s="87" t="s">
        <v>41</v>
      </c>
      <c r="E90" s="101">
        <f>SUM(D85:D89)</f>
        <v>785.40000000000009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">
      <c r="A92" s="67" t="s">
        <v>22</v>
      </c>
      <c r="C92" s="114" t="s">
        <v>139</v>
      </c>
      <c r="D92" s="122" t="s">
        <v>58</v>
      </c>
      <c r="E92" s="81">
        <v>0</v>
      </c>
      <c r="F92" s="80" t="s">
        <v>8</v>
      </c>
      <c r="G92" s="79">
        <v>1117</v>
      </c>
      <c r="H92" s="110">
        <v>130.54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130</v>
      </c>
    </row>
    <row r="93" spans="1:20" ht="12.6" customHeight="1" x14ac:dyDescent="0.2">
      <c r="A93" s="67" t="s">
        <v>60</v>
      </c>
      <c r="C93" s="114" t="s">
        <v>135</v>
      </c>
      <c r="D93" s="122" t="s">
        <v>58</v>
      </c>
      <c r="E93" s="81">
        <v>0</v>
      </c>
      <c r="F93" s="80"/>
      <c r="G93" s="79">
        <v>3076</v>
      </c>
      <c r="H93" s="111">
        <v>298.83999999999997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">
      <c r="D94" s="112" t="s">
        <v>20</v>
      </c>
      <c r="E94" s="81">
        <f>SUM(H92:H93)</f>
        <v>429.38</v>
      </c>
      <c r="F94" s="80" t="s">
        <v>8</v>
      </c>
      <c r="G94" s="79"/>
      <c r="H94" s="113">
        <f>SUM(H92:H93)</f>
        <v>429.38</v>
      </c>
      <c r="I94" s="79"/>
      <c r="J94" s="79"/>
      <c r="K94" s="79"/>
      <c r="L94" s="79"/>
      <c r="M94" s="79"/>
      <c r="N94" s="79"/>
    </row>
    <row r="95" spans="1:20" x14ac:dyDescent="0.2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A98" s="67" t="s">
        <v>131</v>
      </c>
      <c r="C98" s="67" t="s">
        <v>136</v>
      </c>
      <c r="D98" s="67" t="s">
        <v>61</v>
      </c>
      <c r="E98" s="93">
        <v>0</v>
      </c>
      <c r="F98" s="109">
        <v>0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A99" s="67" t="s">
        <v>131</v>
      </c>
      <c r="C99" s="67" t="s">
        <v>137</v>
      </c>
      <c r="D99" s="67" t="s">
        <v>61</v>
      </c>
      <c r="E99" s="93">
        <v>0</v>
      </c>
      <c r="F99" s="109">
        <v>32.36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134</v>
      </c>
      <c r="C100" s="67" t="s">
        <v>146</v>
      </c>
      <c r="D100" s="122" t="s">
        <v>61</v>
      </c>
      <c r="E100" s="93">
        <v>104</v>
      </c>
      <c r="F100" s="109">
        <v>125.39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140</v>
      </c>
      <c r="D101" s="122" t="s">
        <v>61</v>
      </c>
      <c r="E101" s="79">
        <v>0</v>
      </c>
      <c r="F101" s="116">
        <v>32.36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140</v>
      </c>
      <c r="D102" s="122" t="s">
        <v>61</v>
      </c>
      <c r="E102" s="79">
        <v>0</v>
      </c>
      <c r="F102" s="116">
        <v>32.36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140</v>
      </c>
      <c r="D103" s="122" t="s">
        <v>61</v>
      </c>
      <c r="E103" s="79">
        <v>70</v>
      </c>
      <c r="F103" s="116">
        <v>88.53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124</v>
      </c>
      <c r="C104" s="67" t="s">
        <v>140</v>
      </c>
      <c r="D104" s="122" t="s">
        <v>61</v>
      </c>
      <c r="E104" s="79">
        <v>1</v>
      </c>
      <c r="F104" s="117">
        <v>33.14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SUM(F98:F104)</f>
        <v>344.14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2021-07-06T15:48:51Z</dcterms:modified>
</cp:coreProperties>
</file>